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2" i="1"/>
  <c r="D18" s="1"/>
  <c r="E13"/>
  <c r="C24"/>
  <c r="E15"/>
  <c r="E14"/>
  <c r="E12"/>
  <c r="E11"/>
  <c r="E16" s="1"/>
  <c r="D16"/>
  <c r="D7"/>
  <c r="D5"/>
  <c r="D4"/>
  <c r="D6"/>
  <c r="D3"/>
  <c r="C8"/>
  <c r="D22" l="1"/>
  <c r="D21"/>
  <c r="D19"/>
  <c r="D23"/>
  <c r="D20"/>
  <c r="D8"/>
  <c r="D24" l="1"/>
  <c r="F21"/>
</calcChain>
</file>

<file path=xl/sharedStrings.xml><?xml version="1.0" encoding="utf-8"?>
<sst xmlns="http://schemas.openxmlformats.org/spreadsheetml/2006/main" count="27" uniqueCount="25">
  <si>
    <t>ТО 100 ч</t>
  </si>
  <si>
    <t>ЛГ ВС (командировочные, билеты)</t>
  </si>
  <si>
    <t>Мед. сертификат PPL (в т.ч. транспорт.)</t>
  </si>
  <si>
    <t>Додаток  PPL (транспортные)</t>
  </si>
  <si>
    <t>Поддержание ЛГ ВС/ лицензия PPL</t>
  </si>
  <si>
    <t>За год</t>
  </si>
  <si>
    <t>Цена</t>
  </si>
  <si>
    <t>Кол-во</t>
  </si>
  <si>
    <t>Уборка снега           1-3 раза</t>
  </si>
  <si>
    <t xml:space="preserve"> лет.ч./в год</t>
  </si>
  <si>
    <t>ИТОГО / на летный час</t>
  </si>
  <si>
    <t>ИТОГО / за летный час</t>
  </si>
  <si>
    <t>Масло фильтр/100 ч</t>
  </si>
  <si>
    <t>Воздушный фильтр/400 ч</t>
  </si>
  <si>
    <t>Свечи 8 шт. /400 ч</t>
  </si>
  <si>
    <t>Поддержание ВПП , оплата полетов</t>
  </si>
  <si>
    <t>Расходы одного летного часа</t>
  </si>
  <si>
    <t>Летн. час</t>
  </si>
  <si>
    <t>Транспортные на AD (100 грн.)</t>
  </si>
  <si>
    <t>Оплата полетов (управление ВД:          )</t>
  </si>
  <si>
    <t xml:space="preserve">Эксплуатации расходы </t>
  </si>
  <si>
    <t>Топливо в час</t>
  </si>
  <si>
    <t xml:space="preserve">Масло в час </t>
  </si>
  <si>
    <t xml:space="preserve">Покосы травы         3-4 раза </t>
  </si>
  <si>
    <t>Кол-во л./час. В год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</si>
</sst>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3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1" fillId="3" borderId="6" xfId="0" applyNumberFormat="1" applyFont="1" applyFill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3" fillId="4" borderId="7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7C80"/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4"/>
  <sheetViews>
    <sheetView tabSelected="1" workbookViewId="0">
      <selection activeCell="F3" sqref="F3:G3"/>
    </sheetView>
  </sheetViews>
  <sheetFormatPr defaultRowHeight="15"/>
  <cols>
    <col min="2" max="2" width="36.5703125" customWidth="1"/>
    <col min="3" max="3" width="15.7109375" customWidth="1"/>
    <col min="4" max="4" width="12.140625" customWidth="1"/>
    <col min="5" max="5" width="11.140625" customWidth="1"/>
    <col min="7" max="7" width="10.5703125" customWidth="1"/>
  </cols>
  <sheetData>
    <row r="1" spans="2:7" ht="15.75" customHeight="1" thickBot="1">
      <c r="B1" s="22" t="s">
        <v>4</v>
      </c>
      <c r="C1" s="24" t="s">
        <v>5</v>
      </c>
      <c r="D1" s="1" t="s">
        <v>9</v>
      </c>
    </row>
    <row r="2" spans="2:7" ht="15.75" customHeight="1" thickBot="1">
      <c r="B2" s="23"/>
      <c r="C2" s="25"/>
      <c r="D2" s="8">
        <f>F3</f>
        <v>25</v>
      </c>
      <c r="F2" s="34" t="s">
        <v>24</v>
      </c>
      <c r="G2" s="35"/>
    </row>
    <row r="3" spans="2:7" ht="15.75" thickBot="1">
      <c r="B3" s="2" t="s">
        <v>0</v>
      </c>
      <c r="C3" s="10">
        <v>18000</v>
      </c>
      <c r="D3" s="14">
        <f>C3/D2</f>
        <v>720</v>
      </c>
      <c r="F3" s="36">
        <v>25</v>
      </c>
      <c r="G3" s="37"/>
    </row>
    <row r="4" spans="2:7">
      <c r="B4" s="3" t="s">
        <v>1</v>
      </c>
      <c r="C4" s="11">
        <v>1500</v>
      </c>
      <c r="D4" s="14">
        <f>C4/D2</f>
        <v>60</v>
      </c>
    </row>
    <row r="5" spans="2:7">
      <c r="B5" s="3" t="s">
        <v>2</v>
      </c>
      <c r="C5" s="11">
        <v>2000</v>
      </c>
      <c r="D5" s="14">
        <f>C5/D2</f>
        <v>80</v>
      </c>
    </row>
    <row r="6" spans="2:7">
      <c r="B6" s="3" t="s">
        <v>3</v>
      </c>
      <c r="C6" s="11">
        <v>700</v>
      </c>
      <c r="D6" s="14">
        <f t="shared" ref="D6" si="0">C6/25</f>
        <v>28</v>
      </c>
    </row>
    <row r="7" spans="2:7" ht="15.75" thickBot="1">
      <c r="B7" s="4"/>
      <c r="C7" s="12"/>
      <c r="D7" s="14">
        <f>C7/D2</f>
        <v>0</v>
      </c>
    </row>
    <row r="8" spans="2:7" ht="15.75" thickBot="1">
      <c r="B8" s="19" t="s">
        <v>10</v>
      </c>
      <c r="C8" s="13">
        <f>SUM(C3:C7)</f>
        <v>22200</v>
      </c>
      <c r="D8" s="15">
        <f>SUM(D3:D7)</f>
        <v>888</v>
      </c>
    </row>
    <row r="9" spans="2:7" ht="15.75" thickBot="1"/>
    <row r="10" spans="2:7" ht="15.75" thickBot="1">
      <c r="B10" s="20" t="s">
        <v>20</v>
      </c>
      <c r="C10" s="6" t="s">
        <v>7</v>
      </c>
      <c r="D10" s="1" t="s">
        <v>6</v>
      </c>
      <c r="E10" s="1" t="s">
        <v>17</v>
      </c>
    </row>
    <row r="11" spans="2:7">
      <c r="B11" s="2" t="s">
        <v>21</v>
      </c>
      <c r="C11" s="7">
        <v>27</v>
      </c>
      <c r="D11" s="10">
        <v>23</v>
      </c>
      <c r="E11" s="10">
        <f>C11*D11</f>
        <v>621</v>
      </c>
    </row>
    <row r="12" spans="2:7">
      <c r="B12" s="3" t="s">
        <v>22</v>
      </c>
      <c r="C12" s="5">
        <v>0.5</v>
      </c>
      <c r="D12" s="11">
        <v>270</v>
      </c>
      <c r="E12" s="11">
        <f t="shared" ref="E12" si="1">C12*D12</f>
        <v>135</v>
      </c>
    </row>
    <row r="13" spans="2:7">
      <c r="B13" s="3" t="s">
        <v>12</v>
      </c>
      <c r="C13" s="5">
        <v>100</v>
      </c>
      <c r="D13" s="11">
        <v>540</v>
      </c>
      <c r="E13" s="11">
        <f>D13/C13</f>
        <v>5.4</v>
      </c>
    </row>
    <row r="14" spans="2:7">
      <c r="B14" s="3" t="s">
        <v>13</v>
      </c>
      <c r="C14" s="5">
        <v>400</v>
      </c>
      <c r="D14" s="11">
        <v>540</v>
      </c>
      <c r="E14" s="11">
        <f>D14/C14</f>
        <v>1.35</v>
      </c>
    </row>
    <row r="15" spans="2:7" ht="15.75" thickBot="1">
      <c r="B15" s="4" t="s">
        <v>14</v>
      </c>
      <c r="C15" s="5">
        <v>400</v>
      </c>
      <c r="D15" s="16">
        <v>6960</v>
      </c>
      <c r="E15" s="18">
        <f>D15/C15</f>
        <v>17.399999999999999</v>
      </c>
    </row>
    <row r="16" spans="2:7" ht="15.75" thickBot="1">
      <c r="B16" s="19" t="s">
        <v>11</v>
      </c>
      <c r="C16" s="6"/>
      <c r="D16" s="13">
        <f>SUM(D11:D15)</f>
        <v>8333</v>
      </c>
      <c r="E16" s="17">
        <f>SUM(E11:E15)</f>
        <v>780.15</v>
      </c>
    </row>
    <row r="17" spans="2:7" ht="15.75" thickBot="1"/>
    <row r="18" spans="2:7" ht="15.75" thickBot="1">
      <c r="B18" s="20" t="s">
        <v>15</v>
      </c>
      <c r="C18" s="21" t="s">
        <v>5</v>
      </c>
      <c r="D18" s="9">
        <f>D2</f>
        <v>25</v>
      </c>
    </row>
    <row r="19" spans="2:7">
      <c r="B19" s="2" t="s">
        <v>23</v>
      </c>
      <c r="C19" s="10">
        <v>1000</v>
      </c>
      <c r="D19" s="18">
        <f>C19/D18</f>
        <v>40</v>
      </c>
      <c r="F19" s="26" t="s">
        <v>16</v>
      </c>
      <c r="G19" s="27"/>
    </row>
    <row r="20" spans="2:7" ht="15.75" thickBot="1">
      <c r="B20" s="3" t="s">
        <v>8</v>
      </c>
      <c r="C20" s="11">
        <v>2000</v>
      </c>
      <c r="D20" s="18">
        <f>C20/D18</f>
        <v>80</v>
      </c>
      <c r="F20" s="28"/>
      <c r="G20" s="29"/>
    </row>
    <row r="21" spans="2:7">
      <c r="B21" s="3" t="s">
        <v>19</v>
      </c>
      <c r="C21" s="11">
        <v>0</v>
      </c>
      <c r="D21" s="18">
        <f>C21/D18</f>
        <v>0</v>
      </c>
      <c r="F21" s="30">
        <f>D8+E16+D24</f>
        <v>1888.15</v>
      </c>
      <c r="G21" s="31"/>
    </row>
    <row r="22" spans="2:7" ht="15.75" thickBot="1">
      <c r="B22" s="3" t="s">
        <v>18</v>
      </c>
      <c r="C22" s="11">
        <v>2500</v>
      </c>
      <c r="D22" s="18">
        <f>C22/D18</f>
        <v>100</v>
      </c>
      <c r="F22" s="32"/>
      <c r="G22" s="33"/>
    </row>
    <row r="23" spans="2:7" ht="15.75" thickBot="1">
      <c r="B23" s="4"/>
      <c r="C23" s="16">
        <v>0</v>
      </c>
      <c r="D23" s="18">
        <f>C23/D18</f>
        <v>0</v>
      </c>
    </row>
    <row r="24" spans="2:7" ht="15.75" thickBot="1">
      <c r="B24" s="19" t="s">
        <v>10</v>
      </c>
      <c r="C24" s="13">
        <f>SUM(C19:C23)</f>
        <v>5500</v>
      </c>
      <c r="D24" s="17">
        <f>SUM(D19:D23)</f>
        <v>220</v>
      </c>
    </row>
  </sheetData>
  <mergeCells count="6">
    <mergeCell ref="B1:B2"/>
    <mergeCell ref="C1:C2"/>
    <mergeCell ref="F19:G20"/>
    <mergeCell ref="F21:G22"/>
    <mergeCell ref="F2:G2"/>
    <mergeCell ref="F3:G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2016-04-22T09:03:11Z</dcterms:modified>
</cp:coreProperties>
</file>